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2e25ce0389565a56/Documents/medical/my questionnaires/blank/"/>
    </mc:Choice>
  </mc:AlternateContent>
  <xr:revisionPtr revIDLastSave="567" documentId="8_{2F1CC6ED-DCC4-4999-9B1C-BA462C9D8F62}" xr6:coauthVersionLast="47" xr6:coauthVersionMax="47" xr10:uidLastSave="{5B66F363-4DA7-4590-B401-2DC056259285}"/>
  <bookViews>
    <workbookView xWindow="-120" yWindow="-120" windowWidth="20730" windowHeight="11160" activeTab="1" xr2:uid="{C2A0D55F-FDA6-4E57-9F93-A5AEC19EEE97}"/>
  </bookViews>
  <sheets>
    <sheet name="Instructions" sheetId="1" r:id="rId1"/>
    <sheet name="Questionnaire" sheetId="3" r:id="rId2"/>
    <sheet name="Scoring" sheetId="2" r:id="rId3"/>
    <sheet name="Calculation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 l="1"/>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C6" i="4"/>
  <c r="B6" i="4"/>
  <c r="C5" i="4"/>
  <c r="B5" i="4"/>
  <c r="C4" i="4"/>
  <c r="B4" i="4"/>
  <c r="C3" i="4"/>
  <c r="B3" i="4"/>
  <c r="C2" i="4"/>
  <c r="B2" i="4"/>
  <c r="E5" i="4" l="1"/>
  <c r="D3" i="4"/>
  <c r="D17" i="4"/>
  <c r="E2" i="4"/>
  <c r="E3" i="4"/>
  <c r="D2" i="4"/>
  <c r="D6" i="4"/>
  <c r="D5" i="4"/>
  <c r="E9" i="4"/>
  <c r="E21" i="4"/>
  <c r="D21" i="4"/>
  <c r="D20" i="4"/>
  <c r="E20" i="4"/>
  <c r="D19" i="4"/>
  <c r="E19" i="4"/>
  <c r="E18" i="4"/>
  <c r="D18" i="4"/>
  <c r="E17" i="4"/>
  <c r="D16" i="4"/>
  <c r="E16" i="4"/>
  <c r="D15" i="4"/>
  <c r="E15" i="4"/>
  <c r="D14" i="4"/>
  <c r="E14" i="4"/>
  <c r="E13" i="4"/>
  <c r="D13" i="4"/>
  <c r="D12" i="4"/>
  <c r="E12" i="4"/>
  <c r="D11" i="4"/>
  <c r="E11" i="4"/>
  <c r="E10" i="4"/>
  <c r="D10" i="4"/>
  <c r="D9" i="4"/>
  <c r="D8" i="4"/>
  <c r="E8" i="4"/>
  <c r="D7" i="4"/>
  <c r="E7" i="4"/>
  <c r="E6" i="4"/>
  <c r="D4" i="4"/>
  <c r="E4" i="4"/>
  <c r="D23" i="4" l="1" a="1"/>
  <c r="D23" i="4" s="1"/>
  <c r="D44" i="4" s="1"/>
  <c r="D45" i="4" s="1"/>
  <c r="E23" i="4" a="1"/>
  <c r="E23" i="4" s="1"/>
  <c r="E44" i="4" s="1"/>
  <c r="E45" i="4" s="1"/>
  <c r="F3" i="2" l="1"/>
  <c r="H3" i="2" s="1"/>
  <c r="F8" i="2"/>
  <c r="H8" i="2" s="1"/>
  <c r="F7" i="2"/>
  <c r="H7" i="2" s="1"/>
  <c r="F6" i="2"/>
  <c r="H6" i="2" s="1"/>
  <c r="F5" i="2"/>
  <c r="H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Elias Sommer</author>
  </authors>
  <commentList>
    <comment ref="E2" authorId="0" shapeId="0" xr:uid="{EF199E50-DD20-44D7-BB2B-63246985F737}">
      <text>
        <r>
          <rPr>
            <b/>
            <sz val="9"/>
            <color indexed="81"/>
            <rFont val="Tahoma"/>
            <family val="2"/>
          </rPr>
          <t>Elias Sommer:</t>
        </r>
        <r>
          <rPr>
            <sz val="9"/>
            <color indexed="81"/>
            <rFont val="Tahoma"/>
            <family val="2"/>
          </rPr>
          <t xml:space="preserve">
This column shows the minimum possible score for each row</t>
        </r>
      </text>
    </comment>
    <comment ref="F2" authorId="0" shapeId="0" xr:uid="{3A351A7C-1908-4C22-A8E5-647EF1A682C4}">
      <text>
        <r>
          <rPr>
            <b/>
            <sz val="9"/>
            <color indexed="81"/>
            <rFont val="Tahoma"/>
            <family val="2"/>
          </rPr>
          <t>Elias Sommer:</t>
        </r>
        <r>
          <rPr>
            <sz val="9"/>
            <color indexed="81"/>
            <rFont val="Tahoma"/>
            <family val="2"/>
          </rPr>
          <t xml:space="preserve">
This column shows your score.</t>
        </r>
      </text>
    </comment>
    <comment ref="G2" authorId="0" shapeId="0" xr:uid="{7CCC867D-542B-4914-BF67-875F6FD81342}">
      <text>
        <r>
          <rPr>
            <b/>
            <sz val="9"/>
            <color indexed="81"/>
            <rFont val="Tahoma"/>
            <family val="2"/>
          </rPr>
          <t>Elias Sommer:</t>
        </r>
        <r>
          <rPr>
            <sz val="9"/>
            <color indexed="81"/>
            <rFont val="Tahoma"/>
            <family val="2"/>
          </rPr>
          <t xml:space="preserve">
This column shows the maximum possible score for each row.</t>
        </r>
      </text>
    </comment>
    <comment ref="H2" authorId="0" shapeId="0" xr:uid="{CDC662D4-1A23-4F98-96B0-8259CCD78B33}">
      <text>
        <r>
          <rPr>
            <b/>
            <sz val="9"/>
            <color indexed="81"/>
            <rFont val="Tahoma"/>
            <family val="2"/>
          </rPr>
          <t>Elias Sommer:</t>
        </r>
        <r>
          <rPr>
            <sz val="9"/>
            <color indexed="81"/>
            <rFont val="Tahoma"/>
            <family val="2"/>
          </rPr>
          <t xml:space="preserve">
This column is to help visualize where your score falls within the possible range. 
The formula subtracts the minimum score from your score and from the max score (to "start" at 0), divides your modified score by the modified maximum score, converts the result to a percent, and then rounds to the nearest whole number.</t>
        </r>
      </text>
    </comment>
    <comment ref="A3" authorId="0" shapeId="0" xr:uid="{DA035892-0891-4F98-B1B9-E2FB2A4651C0}">
      <text>
        <r>
          <rPr>
            <b/>
            <sz val="9"/>
            <color indexed="81"/>
            <rFont val="Tahoma"/>
            <family val="2"/>
          </rPr>
          <t>sum of all items</t>
        </r>
      </text>
    </comment>
    <comment ref="A5" authorId="0" shapeId="0" xr:uid="{C8C4FB17-46CC-4684-BBB9-177B35054514}">
      <text>
        <r>
          <rPr>
            <b/>
            <sz val="9"/>
            <color indexed="81"/>
            <rFont val="Tahoma"/>
            <family val="2"/>
          </rPr>
          <t>items 1, 4, 6, 9, 12, 14, 16, 20</t>
        </r>
        <r>
          <rPr>
            <sz val="9"/>
            <color indexed="81"/>
            <rFont val="Tahoma"/>
            <family val="2"/>
          </rPr>
          <t xml:space="preserve">
</t>
        </r>
      </text>
    </comment>
    <comment ref="A6" authorId="0" shapeId="0" xr:uid="{4B517961-2481-4E94-9454-1F24D742CCEB}">
      <text>
        <r>
          <rPr>
            <b/>
            <sz val="9"/>
            <color indexed="81"/>
            <rFont val="Tahoma"/>
            <family val="2"/>
          </rPr>
          <t>items 3, 8, 11, 13, 19</t>
        </r>
      </text>
    </comment>
    <comment ref="A7" authorId="0" shapeId="0" xr:uid="{95D27FD3-13FA-4F19-8AAE-573ED9E3A74A}">
      <text>
        <r>
          <rPr>
            <b/>
            <sz val="9"/>
            <color indexed="81"/>
            <rFont val="Tahoma"/>
            <family val="2"/>
          </rPr>
          <t>items 2, 5, 15, 18</t>
        </r>
      </text>
    </comment>
    <comment ref="A8" authorId="0" shapeId="0" xr:uid="{3AEA775B-0486-4D23-84BC-86C11D50CDBA}">
      <text>
        <r>
          <rPr>
            <b/>
            <sz val="9"/>
            <color indexed="81"/>
            <rFont val="Tahoma"/>
            <family val="2"/>
          </rPr>
          <t>items 7, 10, 17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Elias Sommer</author>
  </authors>
  <commentList>
    <comment ref="B1" authorId="0" shapeId="0" xr:uid="{6357D6F9-1F29-4501-B6A1-91DEC53ED981}">
      <text>
        <r>
          <rPr>
            <b/>
            <sz val="9"/>
            <color indexed="81"/>
            <rFont val="Tahoma"/>
            <family val="2"/>
          </rPr>
          <t>Elias Sommer:</t>
        </r>
        <r>
          <rPr>
            <sz val="9"/>
            <color indexed="81"/>
            <rFont val="Tahoma"/>
            <family val="2"/>
          </rPr>
          <t xml:space="preserve">
B2:B21 returns the number value of the response according to the scoring instructions, working from left to right.</t>
        </r>
      </text>
    </comment>
    <comment ref="C1" authorId="0" shapeId="0" xr:uid="{0587A4E5-E99C-442C-B7A2-E17F95268184}">
      <text>
        <r>
          <rPr>
            <b/>
            <sz val="9"/>
            <color indexed="81"/>
            <rFont val="Tahoma"/>
            <family val="2"/>
          </rPr>
          <t>Elias Sommer:</t>
        </r>
        <r>
          <rPr>
            <sz val="9"/>
            <color indexed="81"/>
            <rFont val="Tahoma"/>
            <family val="2"/>
          </rPr>
          <t xml:space="preserve">
B2:B21 returns the number value of the response according to the scoring instructions, working from right to left.</t>
        </r>
      </text>
    </comment>
    <comment ref="D1" authorId="0" shapeId="0" xr:uid="{35A01DE5-07E3-4451-BCE5-C178A29F2161}">
      <text>
        <r>
          <rPr>
            <b/>
            <sz val="9"/>
            <color indexed="81"/>
            <rFont val="Tahoma"/>
            <family val="2"/>
          </rPr>
          <t>Elias Sommer:</t>
        </r>
        <r>
          <rPr>
            <sz val="9"/>
            <color indexed="81"/>
            <rFont val="Tahoma"/>
            <family val="2"/>
          </rPr>
          <t xml:space="preserve">
D2:D21 checks for multiple responses to one question. 
It does this by checking that value(left) and value(right) match.</t>
        </r>
      </text>
    </comment>
    <comment ref="E1" authorId="0" shapeId="0" xr:uid="{164D5835-7AC8-4566-8000-532C5FD2A749}">
      <text>
        <r>
          <rPr>
            <b/>
            <sz val="9"/>
            <color indexed="81"/>
            <rFont val="Tahoma"/>
            <family val="2"/>
          </rPr>
          <t>Elias Sommer:</t>
        </r>
        <r>
          <rPr>
            <sz val="9"/>
            <color indexed="81"/>
            <rFont val="Tahoma"/>
            <family val="2"/>
          </rPr>
          <t xml:space="preserve">
E2:E21 checks that there is a response for each question. 
it does this by checking that neither value(left) or value(right) return "ERROR"</t>
        </r>
      </text>
    </comment>
    <comment ref="D23" authorId="0" shapeId="0" xr:uid="{DDC0CBEA-D97C-4D46-A1BA-FB6DA891BDD1}">
      <text>
        <r>
          <rPr>
            <b/>
            <sz val="9"/>
            <color indexed="81"/>
            <rFont val="Tahoma"/>
            <family val="2"/>
          </rPr>
          <t>Elias Sommer:</t>
        </r>
        <r>
          <rPr>
            <sz val="9"/>
            <color indexed="81"/>
            <rFont val="Tahoma"/>
            <family val="2"/>
          </rPr>
          <t xml:space="preserve">
D23:D42 checks that each of the corresponding cells D2:D21 did not fail the check. Any cell that fails the check returns "1"</t>
        </r>
      </text>
    </comment>
    <comment ref="E23" authorId="0" shapeId="0" xr:uid="{7D89D60F-5C67-4308-99E6-C7690EFF9F81}">
      <text>
        <r>
          <rPr>
            <b/>
            <sz val="9"/>
            <color indexed="81"/>
            <rFont val="Tahoma"/>
            <family val="2"/>
          </rPr>
          <t>Elias Sommer:</t>
        </r>
        <r>
          <rPr>
            <sz val="9"/>
            <color indexed="81"/>
            <rFont val="Tahoma"/>
            <family val="2"/>
          </rPr>
          <t xml:space="preserve">
E23:E42 checks that each of the corresponding cells E2:E21 did not fail the check. Any cell that fails the check returns "1"</t>
        </r>
      </text>
    </comment>
    <comment ref="D44" authorId="0" shapeId="0" xr:uid="{F96C6C16-98CB-440A-96A6-F08E34F092DA}">
      <text>
        <r>
          <rPr>
            <b/>
            <sz val="9"/>
            <color indexed="81"/>
            <rFont val="Tahoma"/>
            <family val="2"/>
          </rPr>
          <t>Elias Sommer:</t>
        </r>
        <r>
          <rPr>
            <sz val="9"/>
            <color indexed="81"/>
            <rFont val="Tahoma"/>
            <family val="2"/>
          </rPr>
          <t xml:space="preserve">
This cell checks how many of the cells D2:D21 failed the check.
It does this by adding all of the numbers in D23:D42.</t>
        </r>
      </text>
    </comment>
    <comment ref="E44" authorId="0" shapeId="0" xr:uid="{B3625E89-774A-46B2-9716-8729E69B9B51}">
      <text>
        <r>
          <rPr>
            <b/>
            <sz val="9"/>
            <color indexed="81"/>
            <rFont val="Tahoma"/>
            <family val="2"/>
          </rPr>
          <t>Elias Sommer:</t>
        </r>
        <r>
          <rPr>
            <sz val="9"/>
            <color indexed="81"/>
            <rFont val="Tahoma"/>
            <family val="2"/>
          </rPr>
          <t xml:space="preserve">
This cell checks how many of the cells E2:E21 failed the check.
It does this by adding all the numbers in cells E23:E42</t>
        </r>
      </text>
    </comment>
    <comment ref="D45" authorId="0" shapeId="0" xr:uid="{6B29C243-6D0E-4661-AE21-3D8FBECCDC96}">
      <text>
        <r>
          <rPr>
            <b/>
            <sz val="9"/>
            <color indexed="81"/>
            <rFont val="Tahoma"/>
            <family val="2"/>
          </rPr>
          <t>Elias Sommer:</t>
        </r>
        <r>
          <rPr>
            <sz val="9"/>
            <color indexed="81"/>
            <rFont val="Tahoma"/>
            <family val="2"/>
          </rPr>
          <t xml:space="preserve">
This cell is a simple yes/no to see if any of the cells failed the match check.
an error here means that at least one question has more than one response. review the tables above to see which question.
It does this by checking if D44 is 0 (all pass) or not 0 (at least one failed).</t>
        </r>
      </text>
    </comment>
    <comment ref="E45" authorId="0" shapeId="0" xr:uid="{AB9CB48A-100E-4268-AB5F-F184136D23D1}">
      <text>
        <r>
          <rPr>
            <b/>
            <sz val="9"/>
            <color indexed="81"/>
            <rFont val="Tahoma"/>
            <family val="2"/>
          </rPr>
          <t>Elias Sommer:</t>
        </r>
        <r>
          <rPr>
            <sz val="9"/>
            <color indexed="81"/>
            <rFont val="Tahoma"/>
            <family val="2"/>
          </rPr>
          <t xml:space="preserve">
This cell is a simple yes/no to see if any of the cells failed the response check.
an error here means that at least one question has no response. review the tables above to see which question.
It does this by checking if E44 is 0 (all pass) or not 0 (at least one failed).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<sst xmlns="http://schemas.openxmlformats.org/spreadsheetml/2006/main" count="100" uniqueCount="45">
  <si>
    <t>Checklist Individual Strength</t>
  </si>
  <si>
    <t>I feel relaxed</t>
  </si>
  <si>
    <t>x</t>
  </si>
  <si>
    <r>
      <rPr>
        <b/>
        <sz val="11"/>
        <color theme="1"/>
        <rFont val="Aptos Narrow"/>
        <scheme val="minor"/>
      </rPr>
      <t>yes</t>
    </r>
    <r>
      <rPr>
        <sz val="11"/>
        <color theme="1"/>
        <rFont val="Aptos Narrow"/>
        <family val="2"/>
        <scheme val="minor"/>
      </rPr>
      <t>, that is true</t>
    </r>
  </si>
  <si>
    <r>
      <rPr>
        <b/>
        <sz val="11"/>
        <color theme="1"/>
        <rFont val="Aptos Narrow"/>
        <scheme val="minor"/>
      </rPr>
      <t>no</t>
    </r>
    <r>
      <rPr>
        <sz val="11"/>
        <color theme="1"/>
        <rFont val="Aptos Narrow"/>
        <family val="2"/>
        <scheme val="minor"/>
      </rPr>
      <t>, that is not true</t>
    </r>
  </si>
  <si>
    <t>If you feel that this statement is not true at all, place an x in the correct box; like this:</t>
  </si>
  <si>
    <t>If you feel that this statement is true, place an x in the correct box; like this:</t>
  </si>
  <si>
    <t>Do not skip any statement and place only one x for each statement.</t>
  </si>
  <si>
    <t>I feel tired</t>
  </si>
  <si>
    <t>I feel very active</t>
  </si>
  <si>
    <t>Thinking requires effort</t>
  </si>
  <si>
    <t>Physically I feel exhausted</t>
  </si>
  <si>
    <t>I feel like doing all kinds of nice things</t>
  </si>
  <si>
    <t>I feel fit</t>
  </si>
  <si>
    <t>I do quite a lot within a day</t>
  </si>
  <si>
    <t>When I am doing something, I can concentrate quite well</t>
  </si>
  <si>
    <t>I feel weak</t>
  </si>
  <si>
    <t>I don't do much during the day</t>
  </si>
  <si>
    <t>I can concentrate well</t>
  </si>
  <si>
    <t>I feel rested</t>
  </si>
  <si>
    <t>I have trouble concentrating</t>
  </si>
  <si>
    <t>Physically I feel I am in a bad condition</t>
  </si>
  <si>
    <t>I am full of plans</t>
  </si>
  <si>
    <t>I get tired very quickly</t>
  </si>
  <si>
    <t>I have a low output</t>
  </si>
  <si>
    <t>I feel no desire to do anything</t>
  </si>
  <si>
    <t>My thoughts easily wander</t>
  </si>
  <si>
    <t>Physically I feel in a good shape</t>
  </si>
  <si>
    <t>subscale 1: Subjective feeling of fatigue</t>
  </si>
  <si>
    <t>subscale 2: Concentration</t>
  </si>
  <si>
    <t>subscale 3: Motivation</t>
  </si>
  <si>
    <t>subscale 4: Physical activity</t>
  </si>
  <si>
    <t>CIS20R Score</t>
  </si>
  <si>
    <t>For items: 2, 5, 6, 7, 8, 11, 12, 15, 20 the scoring is as follows:</t>
  </si>
  <si>
    <t>For items: 1, 3, 4, 9, 10, 13, 14, 16, 17, 18, 19 the scoring is as follows:</t>
  </si>
  <si>
    <t>question#</t>
  </si>
  <si>
    <t>value(left)</t>
  </si>
  <si>
    <t>value(right)</t>
  </si>
  <si>
    <t>response?</t>
  </si>
  <si>
    <t>max</t>
  </si>
  <si>
    <t>min</t>
  </si>
  <si>
    <r>
      <t>score</t>
    </r>
    <r>
      <rPr>
        <b/>
        <sz val="11"/>
        <color theme="1"/>
        <rFont val="Aptos Narrow"/>
        <scheme val="minor"/>
      </rPr>
      <t>*</t>
    </r>
  </si>
  <si>
    <r>
      <rPr>
        <b/>
        <sz val="11"/>
        <color theme="1"/>
        <rFont val="Aptos Narrow"/>
        <scheme val="minor"/>
      </rPr>
      <t>*</t>
    </r>
    <r>
      <rPr>
        <sz val="11"/>
        <color theme="1"/>
        <rFont val="Aptos Narrow"/>
        <family val="2"/>
        <scheme val="minor"/>
      </rPr>
      <t>If there is an error, see the Calculations page</t>
    </r>
  </si>
  <si>
    <t>match?</t>
  </si>
  <si>
    <t>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</si>
</sst>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sz val="11"/>
      <color theme="1"/>
      <name val="Aptos Narrow"/>
      <family val="2"/>
      <scheme val="minor"/>
    </font>
    <font>
      <b/>
      <sz val="11"/>
      <color theme="1"/>
      <name val="Aptos Narrow"/>
      <scheme val="minor"/>
    </font>
    <font>
      <sz val="11"/>
      <color theme="1"/>
      <name val="Aptos Narrow"/>
      <scheme val="minor"/>
    </font>
    <font>
      <sz val="9"/>
      <color indexed="81"/>
      <name val="Tahoma"/>
      <family val="2"/>
    </font>
    <font>
      <b/>
      <sz val="9"/>
      <color indexed="81"/>
      <name val="Tahoma"/>
      <family val="2"/>
    </font>
    <font>
      <sz val="11"/>
      <color theme="0" tint="-0.499984740745262"/>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1" applyNumberFormat="0" applyFont="0" applyAlignment="0" applyProtection="0"/>
  </cellStyleXfs>
  <cellXfs count="10">
    <xf numFmtId="0" fontId="0" fillId="0" borderId="0" xfId="0"/>
    <xf numFmtId="0" fontId="3" fillId="0" borderId="0" xfId="0" applyFont="1"/>
    <xf numFmtId="0" fontId="6" fillId="0" borderId="0" xfId="0" applyFont="1"/>
    <xf numFmtId="0" fontId="2" fillId="0" borderId="0" xfId="0" applyFont="1"/>
    <xf numFmtId="0" fontId="0" fillId="2" borderId="0" xfId="0" applyFill="1"/>
    <xf numFmtId="0" fontId="0" fillId="0" borderId="0" xfId="0" applyProtection="1">
      <protection locked="0"/>
    </xf>
    <xf numFmtId="0" fontId="0" fillId="3" borderId="1" xfId="1" applyFont="1" applyProtection="1">
      <protection locked="0"/>
    </xf>
    <xf numFmtId="0" fontId="3" fillId="3" borderId="0" xfId="0" applyFont="1" applyFill="1"/>
    <xf numFmtId="0" fontId="2" fillId="3" borderId="0" xfId="0" applyFont="1" applyFill="1"/>
    <xf numFmtId="0" fontId="0" fillId="3" borderId="0" xfId="0" applyFill="1"/>
  </cellXfs>
  <cellStyles count="2">
    <cellStyle name="Normal" xfId="0" builtinId="0"/>
    <cellStyle name="Shaded Outline" xfId="1" xr:uid="{5AE49312-9BBE-4C2E-8BF0-31AF588DD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4</xdr:row>
      <xdr:rowOff>0</xdr:rowOff>
    </xdr:to>
    <xdr:sp macro="" textlink="">
      <xdr:nvSpPr>
        <xdr:cNvPr id="2" name="TextBox 1">
          <a:extLst>
            <a:ext uri="{FF2B5EF4-FFF2-40B4-BE49-F238E27FC236}">
              <a16:creationId xmlns:a16="http://schemas.microsoft.com/office/drawing/2014/main" id="{CD9A2DE8-5C6C-0D2F-D971-ACD71812F520}"/>
            </a:ext>
          </a:extLst>
        </xdr:cNvPr>
        <xdr:cNvSpPr txBox="1"/>
      </xdr:nvSpPr>
      <xdr:spPr>
        <a:xfrm>
          <a:off x="0" y="180975"/>
          <a:ext cx="501015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 On the next page you find 20 statements. With these statements we wish to get an impression of how you have felt during the past two weeks. For example:</a:t>
          </a:r>
        </a:p>
      </xdr:txBody>
    </xdr:sp>
    <xdr:clientData/>
  </xdr:twoCellAnchor>
  <xdr:twoCellAnchor>
    <xdr:from>
      <xdr:col>0</xdr:col>
      <xdr:colOff>0</xdr:colOff>
      <xdr:row>11</xdr:row>
      <xdr:rowOff>171451</xdr:rowOff>
    </xdr:from>
    <xdr:to>
      <xdr:col>11</xdr:col>
      <xdr:colOff>9525</xdr:colOff>
      <xdr:row>16</xdr:row>
      <xdr:rowOff>47626</xdr:rowOff>
    </xdr:to>
    <xdr:sp macro="" textlink="">
      <xdr:nvSpPr>
        <xdr:cNvPr id="3" name="TextBox 2">
          <a:extLst>
            <a:ext uri="{FF2B5EF4-FFF2-40B4-BE49-F238E27FC236}">
              <a16:creationId xmlns:a16="http://schemas.microsoft.com/office/drawing/2014/main" id="{2623A9B9-D419-4137-941C-ED019B48D464}"/>
            </a:ext>
          </a:extLst>
        </xdr:cNvPr>
        <xdr:cNvSpPr txBox="1"/>
      </xdr:nvSpPr>
      <xdr:spPr>
        <a:xfrm>
          <a:off x="0" y="2181226"/>
          <a:ext cx="519112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you feel that this statement is not "yes, that is true", but also not "no, that is not true", place an x in the box that is most in accordance with how you have felt.</a:t>
          </a:r>
        </a:p>
        <a:p>
          <a:r>
            <a:rPr lang="en-US" sz="1100"/>
            <a:t>For example, if you feel relaxed, but not very relaxed, place</a:t>
          </a:r>
          <a:r>
            <a:rPr lang="en-US" sz="1100" baseline="0"/>
            <a:t> an x in one of the boxes close to "yes, that is true"; like this: </a:t>
          </a:r>
        </a:p>
      </xdr:txBody>
    </xdr:sp>
    <xdr:clientData/>
  </xdr:twoCellAnchor>
  <xdr:twoCellAnchor>
    <xdr:from>
      <xdr:col>0</xdr:col>
      <xdr:colOff>0</xdr:colOff>
      <xdr:row>18</xdr:row>
      <xdr:rowOff>152400</xdr:rowOff>
    </xdr:from>
    <xdr:to>
      <xdr:col>11</xdr:col>
      <xdr:colOff>9525</xdr:colOff>
      <xdr:row>24</xdr:row>
      <xdr:rowOff>47625</xdr:rowOff>
    </xdr:to>
    <xdr:sp macro="" textlink="">
      <xdr:nvSpPr>
        <xdr:cNvPr id="4" name="TextBox 3">
          <a:extLst>
            <a:ext uri="{FF2B5EF4-FFF2-40B4-BE49-F238E27FC236}">
              <a16:creationId xmlns:a16="http://schemas.microsoft.com/office/drawing/2014/main" id="{58D0DD37-980B-4FCF-A6B8-01B4F013E835}"/>
            </a:ext>
          </a:extLst>
        </xdr:cNvPr>
        <xdr:cNvSpPr txBox="1"/>
      </xdr:nvSpPr>
      <xdr:spPr>
        <a:xfrm>
          <a:off x="0" y="3438525"/>
          <a:ext cx="5676900"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any question is left blank or has more than one response, the Scoring sheet will return an error.</a:t>
          </a:r>
        </a:p>
        <a:p>
          <a:endParaRPr lang="en-US" sz="1100" baseline="0"/>
        </a:p>
        <a:p>
          <a:r>
            <a:rPr lang="en-US" sz="1100" baseline="0"/>
            <a:t>For the most accurate responses, do NOT look ahead to the Scoring or Calculations sheets before filling in the Questionnaire 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304799</xdr:colOff>
      <xdr:row>0</xdr:row>
      <xdr:rowOff>180972</xdr:rowOff>
    </xdr:from>
    <xdr:to>
      <xdr:col>10</xdr:col>
      <xdr:colOff>314324</xdr:colOff>
      <xdr:row>35</xdr:row>
      <xdr:rowOff>104775</xdr:rowOff>
    </xdr:to>
    <xdr:sp macro="" textlink="">
      <xdr:nvSpPr>
        <xdr:cNvPr id="2" name="TextBox 1">
          <a:extLst>
            <a:ext uri="{FF2B5EF4-FFF2-40B4-BE49-F238E27FC236}">
              <a16:creationId xmlns:a16="http://schemas.microsoft.com/office/drawing/2014/main" id="{65DA72DC-2345-0943-7C30-5B9139F9B185}"/>
            </a:ext>
          </a:extLst>
        </xdr:cNvPr>
        <xdr:cNvSpPr txBox="1"/>
      </xdr:nvSpPr>
      <xdr:spPr>
        <a:xfrm>
          <a:off x="3733799" y="180972"/>
          <a:ext cx="3438525" cy="6257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sheet converts "x" into numbers and checks each question for multiple responses or no response. See the notes on each cell for more information.</a:t>
          </a:r>
        </a:p>
        <a:p>
          <a:endParaRPr lang="en-US" sz="1100" baseline="0"/>
        </a:p>
        <a:p>
          <a:r>
            <a:rPr lang="en-US" sz="1100" b="1" baseline="0"/>
            <a:t>If you are investigating an error message on the Scoring sheet, see cells D45 and E45 below to see what is wrong.</a:t>
          </a:r>
        </a:p>
        <a:p>
          <a:endParaRPr lang="en-US" sz="1100" baseline="0"/>
        </a:p>
        <a:p>
          <a:r>
            <a:rPr lang="en-US" sz="1100" baseline="0"/>
            <a:t>An error in D45 means that at least one question has more than one response. review the tables above to see which question. Any character, even a space (" "), counts as a response. The easiest way to resolve this is to highlight the seven cells for the problem-question, press BACKSPACE or DELETE, and enter your response again.</a:t>
          </a:r>
        </a:p>
        <a:p>
          <a:endParaRPr lang="en-US" sz="1100" baseline="0"/>
        </a:p>
        <a:p>
          <a:r>
            <a:rPr lang="en-US" sz="1100" baseline="0"/>
            <a:t>An error in E45 means that at least one question has no response. review the tables above to see which question.</a:t>
          </a:r>
        </a:p>
        <a:p>
          <a:endParaRPr lang="en-US" sz="1100" baseline="0"/>
        </a:p>
        <a:p>
          <a:r>
            <a:rPr lang="en-US" sz="1100" baseline="0"/>
            <a:t>The password to edit sheets is 12345. Sheets and cells are locked to prevent accidental edits.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C2126-BF35-4915-9482-FCB4F642CF6F}">
  <dimension ref="A1:J18"/>
  <sheetViews>
    <sheetView workbookViewId="0">
      <selection activeCell="M17" sqref="M17"/>
    </sheetView>
  </sheetViews>
  <sheetFormatPr defaultRowHeight="14.25"/>
  <cols>
    <col min="1" max="1" width="11.375" customWidth="1"/>
    <col min="2" max="2" width="13.25" customWidth="1"/>
    <col min="3" max="9" width="3.625" customWidth="1"/>
    <col min="10" max="10" width="15.375" customWidth="1"/>
  </cols>
  <sheetData>
    <row r="1" spans="1:10">
      <c r="A1" t="s">
        <v>0</v>
      </c>
    </row>
    <row r="5" spans="1:10">
      <c r="A5" t="s">
        <v>1</v>
      </c>
    </row>
    <row r="7" spans="1:10">
      <c r="A7" t="s">
        <v>6</v>
      </c>
    </row>
    <row r="8" spans="1:10" ht="15">
      <c r="A8" t="s">
        <v>1</v>
      </c>
      <c r="B8" s="1" t="s">
        <v>3</v>
      </c>
      <c r="C8" t="s">
        <v>2</v>
      </c>
      <c r="J8" s="1" t="s">
        <v>4</v>
      </c>
    </row>
    <row r="10" spans="1:10">
      <c r="A10" t="s">
        <v>5</v>
      </c>
    </row>
    <row r="11" spans="1:10" ht="15">
      <c r="A11" t="s">
        <v>1</v>
      </c>
      <c r="B11" s="1" t="s">
        <v>3</v>
      </c>
      <c r="I11" t="s">
        <v>2</v>
      </c>
      <c r="J11" s="1" t="s">
        <v>4</v>
      </c>
    </row>
    <row r="18" spans="1:10" ht="15">
      <c r="A18" t="s">
        <v>1</v>
      </c>
      <c r="B18" s="1" t="s">
        <v>3</v>
      </c>
      <c r="E18" t="s">
        <v>2</v>
      </c>
      <c r="J18" s="1" t="s">
        <v>4</v>
      </c>
    </row>
  </sheetData>
  <sheetProtection algorithmName="SHA-512" hashValue="elj8EK3FYxmNv/w8IZkWmLWyal29oUb8v941FtNCbLS9L2rbDPRXuIJBGJQoSSQpg6NcnY79UhieVdCXDKo5/g==" saltValue="0213Et3DTF4QyhZaR4U/Q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A394-41B8-48D6-BAC5-0C1898439F15}">
  <dimension ref="A1:K24"/>
  <sheetViews>
    <sheetView tabSelected="1" workbookViewId="0">
      <selection activeCell="B16" sqref="B16"/>
    </sheetView>
  </sheetViews>
  <sheetFormatPr defaultRowHeight="14.25"/>
  <cols>
    <col min="1" max="1" width="4" customWidth="1"/>
    <col min="2" max="2" width="46.75" customWidth="1"/>
    <col min="3" max="3" width="13.375" customWidth="1"/>
    <col min="4" max="10" width="3.625" customWidth="1"/>
    <col min="11" max="11" width="15.875" customWidth="1"/>
  </cols>
  <sheetData>
    <row r="1" spans="1:11">
      <c r="A1" t="s">
        <v>0</v>
      </c>
    </row>
    <row r="3" spans="1:11">
      <c r="A3" t="s">
        <v>7</v>
      </c>
    </row>
    <row r="5" spans="1:11" ht="15">
      <c r="A5" s="8">
        <v>1</v>
      </c>
      <c r="B5" s="9" t="s">
        <v>8</v>
      </c>
      <c r="C5" s="7" t="s">
        <v>3</v>
      </c>
      <c r="D5" s="6"/>
      <c r="E5" s="6"/>
      <c r="F5" s="6"/>
      <c r="G5" s="6"/>
      <c r="H5" s="6"/>
      <c r="I5" s="6"/>
      <c r="J5" s="6"/>
      <c r="K5" s="7" t="s">
        <v>4</v>
      </c>
    </row>
    <row r="6" spans="1:11" ht="15">
      <c r="A6" s="3">
        <v>2</v>
      </c>
      <c r="B6" t="s">
        <v>9</v>
      </c>
      <c r="C6" s="1" t="s">
        <v>3</v>
      </c>
      <c r="D6" s="5"/>
      <c r="E6" s="5"/>
      <c r="F6" s="5"/>
      <c r="G6" s="5"/>
      <c r="H6" s="5"/>
      <c r="I6" s="5"/>
      <c r="J6" s="5"/>
      <c r="K6" s="1" t="s">
        <v>4</v>
      </c>
    </row>
    <row r="7" spans="1:11" ht="15">
      <c r="A7" s="8">
        <v>3</v>
      </c>
      <c r="B7" s="9" t="s">
        <v>10</v>
      </c>
      <c r="C7" s="7" t="s">
        <v>3</v>
      </c>
      <c r="D7" s="6"/>
      <c r="E7" s="6"/>
      <c r="F7" s="6"/>
      <c r="G7" s="6"/>
      <c r="H7" s="6"/>
      <c r="I7" s="6"/>
      <c r="J7" s="6"/>
      <c r="K7" s="7" t="s">
        <v>4</v>
      </c>
    </row>
    <row r="8" spans="1:11" ht="15">
      <c r="A8" s="3">
        <v>4</v>
      </c>
      <c r="B8" t="s">
        <v>11</v>
      </c>
      <c r="C8" s="1" t="s">
        <v>3</v>
      </c>
      <c r="D8" s="5"/>
      <c r="E8" s="5"/>
      <c r="F8" s="5"/>
      <c r="G8" s="5"/>
      <c r="H8" s="5"/>
      <c r="I8" s="5"/>
      <c r="J8" s="5"/>
      <c r="K8" s="1" t="s">
        <v>4</v>
      </c>
    </row>
    <row r="9" spans="1:11" ht="15">
      <c r="A9" s="8">
        <v>5</v>
      </c>
      <c r="B9" s="9" t="s">
        <v>12</v>
      </c>
      <c r="C9" s="7" t="s">
        <v>3</v>
      </c>
      <c r="D9" s="6"/>
      <c r="E9" s="6"/>
      <c r="F9" s="6"/>
      <c r="G9" s="6"/>
      <c r="H9" s="6"/>
      <c r="I9" s="6"/>
      <c r="J9" s="6"/>
      <c r="K9" s="7" t="s">
        <v>4</v>
      </c>
    </row>
    <row r="10" spans="1:11" ht="15">
      <c r="A10" s="3">
        <v>6</v>
      </c>
      <c r="B10" t="s">
        <v>13</v>
      </c>
      <c r="C10" s="1" t="s">
        <v>3</v>
      </c>
      <c r="D10" s="5"/>
      <c r="E10" s="5"/>
      <c r="F10" s="5"/>
      <c r="G10" s="5"/>
      <c r="H10" s="5"/>
      <c r="I10" s="5"/>
      <c r="J10" s="5"/>
      <c r="K10" s="1" t="s">
        <v>4</v>
      </c>
    </row>
    <row r="11" spans="1:11" ht="15">
      <c r="A11" s="8">
        <v>7</v>
      </c>
      <c r="B11" s="9" t="s">
        <v>14</v>
      </c>
      <c r="C11" s="7" t="s">
        <v>3</v>
      </c>
      <c r="D11" s="6"/>
      <c r="E11" s="6"/>
      <c r="F11" s="6"/>
      <c r="G11" s="6"/>
      <c r="H11" s="6"/>
      <c r="I11" s="6"/>
      <c r="J11" s="6"/>
      <c r="K11" s="7" t="s">
        <v>4</v>
      </c>
    </row>
    <row r="12" spans="1:11" ht="15">
      <c r="A12" s="3">
        <v>8</v>
      </c>
      <c r="B12" t="s">
        <v>15</v>
      </c>
      <c r="C12" s="1" t="s">
        <v>3</v>
      </c>
      <c r="D12" s="5"/>
      <c r="E12" s="5"/>
      <c r="F12" s="5"/>
      <c r="G12" s="5"/>
      <c r="H12" s="5"/>
      <c r="I12" s="5"/>
      <c r="J12" s="5"/>
      <c r="K12" s="1" t="s">
        <v>4</v>
      </c>
    </row>
    <row r="13" spans="1:11" ht="15">
      <c r="A13" s="8">
        <v>9</v>
      </c>
      <c r="B13" s="9" t="s">
        <v>16</v>
      </c>
      <c r="C13" s="7" t="s">
        <v>3</v>
      </c>
      <c r="D13" s="6"/>
      <c r="E13" s="6"/>
      <c r="F13" s="6"/>
      <c r="G13" s="6"/>
      <c r="H13" s="6"/>
      <c r="I13" s="6"/>
      <c r="J13" s="6"/>
      <c r="K13" s="7" t="s">
        <v>4</v>
      </c>
    </row>
    <row r="14" spans="1:11" ht="15">
      <c r="A14" s="3">
        <v>10</v>
      </c>
      <c r="B14" t="s">
        <v>17</v>
      </c>
      <c r="C14" s="1" t="s">
        <v>3</v>
      </c>
      <c r="D14" s="5"/>
      <c r="E14" s="5"/>
      <c r="F14" s="5"/>
      <c r="G14" s="5"/>
      <c r="H14" s="5"/>
      <c r="I14" s="5"/>
      <c r="J14" s="5"/>
      <c r="K14" s="1" t="s">
        <v>4</v>
      </c>
    </row>
    <row r="15" spans="1:11" ht="15">
      <c r="A15" s="8">
        <v>11</v>
      </c>
      <c r="B15" s="9" t="s">
        <v>18</v>
      </c>
      <c r="C15" s="7" t="s">
        <v>3</v>
      </c>
      <c r="D15" s="6"/>
      <c r="E15" s="6"/>
      <c r="F15" s="6"/>
      <c r="G15" s="6"/>
      <c r="H15" s="6"/>
      <c r="I15" s="6"/>
      <c r="J15" s="6"/>
      <c r="K15" s="7" t="s">
        <v>4</v>
      </c>
    </row>
    <row r="16" spans="1:11" ht="15">
      <c r="A16" s="3">
        <v>12</v>
      </c>
      <c r="B16" t="s">
        <v>19</v>
      </c>
      <c r="C16" s="1" t="s">
        <v>3</v>
      </c>
      <c r="D16" s="5"/>
      <c r="E16" s="5"/>
      <c r="F16" s="5"/>
      <c r="G16" s="5"/>
      <c r="H16" s="5"/>
      <c r="I16" s="5"/>
      <c r="J16" s="5"/>
      <c r="K16" s="1" t="s">
        <v>4</v>
      </c>
    </row>
    <row r="17" spans="1:11" ht="15">
      <c r="A17" s="8">
        <v>13</v>
      </c>
      <c r="B17" s="9" t="s">
        <v>20</v>
      </c>
      <c r="C17" s="7" t="s">
        <v>3</v>
      </c>
      <c r="D17" s="6"/>
      <c r="E17" s="6"/>
      <c r="F17" s="6"/>
      <c r="G17" s="6"/>
      <c r="H17" s="6"/>
      <c r="I17" s="6"/>
      <c r="J17" s="6"/>
      <c r="K17" s="7" t="s">
        <v>4</v>
      </c>
    </row>
    <row r="18" spans="1:11" ht="15">
      <c r="A18" s="3">
        <v>14</v>
      </c>
      <c r="B18" t="s">
        <v>21</v>
      </c>
      <c r="C18" s="1" t="s">
        <v>3</v>
      </c>
      <c r="D18" s="5"/>
      <c r="E18" s="5"/>
      <c r="F18" s="5"/>
      <c r="G18" s="5"/>
      <c r="H18" s="5"/>
      <c r="I18" s="5"/>
      <c r="J18" s="5"/>
      <c r="K18" s="1" t="s">
        <v>4</v>
      </c>
    </row>
    <row r="19" spans="1:11" ht="15">
      <c r="A19" s="8">
        <v>15</v>
      </c>
      <c r="B19" s="9" t="s">
        <v>22</v>
      </c>
      <c r="C19" s="7" t="s">
        <v>3</v>
      </c>
      <c r="D19" s="6"/>
      <c r="E19" s="6"/>
      <c r="F19" s="6"/>
      <c r="G19" s="6"/>
      <c r="H19" s="6"/>
      <c r="I19" s="6"/>
      <c r="J19" s="6"/>
      <c r="K19" s="7" t="s">
        <v>4</v>
      </c>
    </row>
    <row r="20" spans="1:11" ht="15">
      <c r="A20" s="3">
        <v>16</v>
      </c>
      <c r="B20" t="s">
        <v>23</v>
      </c>
      <c r="C20" s="1" t="s">
        <v>3</v>
      </c>
      <c r="D20" s="5"/>
      <c r="E20" s="5"/>
      <c r="F20" s="5"/>
      <c r="G20" s="5"/>
      <c r="H20" s="5"/>
      <c r="I20" s="5"/>
      <c r="J20" s="5"/>
      <c r="K20" s="1" t="s">
        <v>4</v>
      </c>
    </row>
    <row r="21" spans="1:11" ht="15">
      <c r="A21" s="8">
        <v>17</v>
      </c>
      <c r="B21" s="9" t="s">
        <v>24</v>
      </c>
      <c r="C21" s="7" t="s">
        <v>3</v>
      </c>
      <c r="D21" s="6"/>
      <c r="E21" s="6"/>
      <c r="F21" s="6"/>
      <c r="G21" s="6"/>
      <c r="H21" s="6"/>
      <c r="I21" s="6"/>
      <c r="J21" s="6"/>
      <c r="K21" s="7" t="s">
        <v>4</v>
      </c>
    </row>
    <row r="22" spans="1:11" ht="15">
      <c r="A22" s="3">
        <v>18</v>
      </c>
      <c r="B22" t="s">
        <v>25</v>
      </c>
      <c r="C22" s="1" t="s">
        <v>3</v>
      </c>
      <c r="D22" s="5"/>
      <c r="E22" s="5"/>
      <c r="F22" s="5"/>
      <c r="G22" s="5"/>
      <c r="H22" s="5"/>
      <c r="I22" s="5"/>
      <c r="J22" s="5"/>
      <c r="K22" s="1" t="s">
        <v>4</v>
      </c>
    </row>
    <row r="23" spans="1:11" ht="15">
      <c r="A23" s="8">
        <v>19</v>
      </c>
      <c r="B23" s="9" t="s">
        <v>26</v>
      </c>
      <c r="C23" s="7" t="s">
        <v>3</v>
      </c>
      <c r="D23" s="6"/>
      <c r="E23" s="6"/>
      <c r="F23" s="6"/>
      <c r="G23" s="6"/>
      <c r="H23" s="6"/>
      <c r="I23" s="6"/>
      <c r="J23" s="6"/>
      <c r="K23" s="7" t="s">
        <v>4</v>
      </c>
    </row>
    <row r="24" spans="1:11" ht="15">
      <c r="A24" s="3">
        <v>20</v>
      </c>
      <c r="B24" t="s">
        <v>27</v>
      </c>
      <c r="C24" s="1" t="s">
        <v>3</v>
      </c>
      <c r="D24" s="5"/>
      <c r="E24" s="5"/>
      <c r="F24" s="5"/>
      <c r="G24" s="5"/>
      <c r="H24" s="5"/>
      <c r="I24" s="5"/>
      <c r="J24" s="5"/>
      <c r="K24" s="1" t="s">
        <v>4</v>
      </c>
    </row>
  </sheetData>
  <sheetProtection algorithmName="SHA-512" hashValue="37UFNgYudzkmwF4VXHMusxWu47Z2eTXBeryzh1+DcU7/rlRi+uIeFvR+oJ70tFInvRFOszv/dMk0td5QeUOVnA==" saltValue="tdLKDFJwLSjSEigIih3s8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D6977-145D-4F75-A802-2B3472C08577}">
  <dimension ref="A1:S10"/>
  <sheetViews>
    <sheetView workbookViewId="0">
      <selection sqref="A1:XFD1048576"/>
    </sheetView>
  </sheetViews>
  <sheetFormatPr defaultRowHeight="14.25"/>
  <cols>
    <col min="9" max="10" width="9" customWidth="1"/>
    <col min="11" max="11" width="14.375" customWidth="1"/>
    <col min="12" max="18" width="3.625" customWidth="1"/>
  </cols>
  <sheetData>
    <row r="1" spans="1:19">
      <c r="A1" t="s">
        <v>0</v>
      </c>
    </row>
    <row r="2" spans="1:19" ht="15">
      <c r="E2" s="2" t="s">
        <v>40</v>
      </c>
      <c r="F2" t="s">
        <v>41</v>
      </c>
      <c r="G2" s="2" t="s">
        <v>39</v>
      </c>
      <c r="H2" t="s">
        <v>44</v>
      </c>
      <c r="J2" t="s">
        <v>33</v>
      </c>
    </row>
    <row r="3" spans="1:19" ht="15">
      <c r="A3" t="s">
        <v>32</v>
      </c>
      <c r="E3" s="2">
        <v>20</v>
      </c>
      <c r="F3" t="str">
        <f>IF(Calculations!D45="PASS", IF(Calculations!E45="PASS", SUM(Calculations!B2:B21), "ERROR"), "ERROR")</f>
        <v>ERROR</v>
      </c>
      <c r="G3" s="2">
        <v>140</v>
      </c>
      <c r="H3" t="e">
        <f>FIXED(((F3-E3)/(G3-E3))*100, 0,)&amp;"%"</f>
        <v>#VALUE!</v>
      </c>
      <c r="K3" s="1" t="s">
        <v>3</v>
      </c>
      <c r="L3">
        <v>1</v>
      </c>
      <c r="M3">
        <v>2</v>
      </c>
      <c r="N3">
        <v>3</v>
      </c>
      <c r="O3">
        <v>4</v>
      </c>
      <c r="P3">
        <v>5</v>
      </c>
      <c r="Q3">
        <v>6</v>
      </c>
      <c r="R3">
        <v>7</v>
      </c>
      <c r="S3" s="1" t="s">
        <v>4</v>
      </c>
    </row>
    <row r="4" spans="1:19">
      <c r="E4" s="2"/>
      <c r="G4" s="2"/>
    </row>
    <row r="5" spans="1:19">
      <c r="A5" t="s">
        <v>28</v>
      </c>
      <c r="E5" s="2">
        <v>8</v>
      </c>
      <c r="F5" t="str">
        <f>IF(Calculations!D45="PASS", IF(Calculations!E45="PASS", SUM(Calculations!B2,Calculations!B5,Calculations!B7,Calculations!B10,Calculations!B13,Calculations!B15,Calculations!B17,Calculations!B21), "ERROR"), "ERROR")</f>
        <v>ERROR</v>
      </c>
      <c r="G5" s="2">
        <v>56</v>
      </c>
      <c r="H5" t="e">
        <f t="shared" ref="H5:H8" si="0">FIXED(((F5-E5)/(G5-E5))*100, 0,)&amp;"%"</f>
        <v>#VALUE!</v>
      </c>
      <c r="J5" t="s">
        <v>34</v>
      </c>
    </row>
    <row r="6" spans="1:19" ht="15">
      <c r="A6" t="s">
        <v>29</v>
      </c>
      <c r="E6" s="2">
        <v>5</v>
      </c>
      <c r="F6" t="str">
        <f>IF(Calculations!D45="PASS", IF(Calculations!E45="PASS", SUM(Calculations!B4,Calculations!B9,Calculations!B12,Calculations!B14,Calculations!B20), "ERROR"), "ERROR")</f>
        <v>ERROR</v>
      </c>
      <c r="G6" s="2">
        <v>35</v>
      </c>
      <c r="H6" t="e">
        <f t="shared" si="0"/>
        <v>#VALUE!</v>
      </c>
      <c r="K6" s="1" t="s">
        <v>3</v>
      </c>
      <c r="L6">
        <v>7</v>
      </c>
      <c r="M6">
        <v>6</v>
      </c>
      <c r="N6">
        <v>5</v>
      </c>
      <c r="O6">
        <v>4</v>
      </c>
      <c r="P6">
        <v>3</v>
      </c>
      <c r="Q6">
        <v>2</v>
      </c>
      <c r="R6">
        <v>1</v>
      </c>
      <c r="S6" s="1" t="s">
        <v>4</v>
      </c>
    </row>
    <row r="7" spans="1:19">
      <c r="A7" t="s">
        <v>30</v>
      </c>
      <c r="E7" s="2">
        <v>4</v>
      </c>
      <c r="F7" t="str">
        <f>IF(Calculations!D45="PASS", IF(Calculations!E45="PASS", SUM(Calculations!B3,Calculations!B6,Calculations!B16,Calculations!B19), "ERROR"), "ERROR")</f>
        <v>ERROR</v>
      </c>
      <c r="G7" s="2">
        <v>28</v>
      </c>
      <c r="H7" t="e">
        <f t="shared" si="0"/>
        <v>#VALUE!</v>
      </c>
    </row>
    <row r="8" spans="1:19">
      <c r="A8" t="s">
        <v>31</v>
      </c>
      <c r="E8" s="2">
        <v>3</v>
      </c>
      <c r="F8" t="str">
        <f>IF(Calculations!D45="PASS", IF(Calculations!E45="PASS", SUM(Calculations!B8,Calculations!B11,Calculations!B18), "ERROR"), "ERROR")</f>
        <v>ERROR</v>
      </c>
      <c r="G8" s="2">
        <v>21</v>
      </c>
      <c r="H8" t="e">
        <f t="shared" si="0"/>
        <v>#VALUE!</v>
      </c>
    </row>
    <row r="10" spans="1:19" ht="15">
      <c r="A10" s="1" t="s">
        <v>42</v>
      </c>
    </row>
  </sheetData>
  <sheetProtection algorithmName="SHA-512" hashValue="NRlm4HlPnKPvi0ua8wqkoJvqUJ2Y1GDxtIpERedCBabnUokWXaBLxFV9bM1/+3DXVvjyqESDvWr2j0TPSO84Fg==" saltValue="BvrfXu/xJkwLWoPZKH9olg==" spinCount="100000" sheet="1" objects="1" scenario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58CAB-606C-44D3-B182-377273A44230}">
  <dimension ref="A1:E45"/>
  <sheetViews>
    <sheetView workbookViewId="0">
      <selection sqref="A1:XFD1048576"/>
    </sheetView>
  </sheetViews>
  <sheetFormatPr defaultRowHeight="14.25"/>
  <sheetData>
    <row r="1" spans="1:5">
      <c r="A1" t="s">
        <v>35</v>
      </c>
      <c r="B1" t="s">
        <v>36</v>
      </c>
      <c r="C1" t="s">
        <v>37</v>
      </c>
      <c r="D1" t="s">
        <v>43</v>
      </c>
      <c r="E1" t="s">
        <v>38</v>
      </c>
    </row>
    <row r="2" spans="1:5" ht="15">
      <c r="A2" s="3">
        <v>1</v>
      </c>
      <c r="B2" t="str">
        <f>IF(ISBLANK(Questionnaire!D5),IF(ISBLANK(Questionnaire!E5),IF(ISBLANK(Questionnaire!F5),IF(ISBLANK(Questionnaire!G5),IF(ISBLANK(Questionnaire!H5),IF(ISBLANK(Questionnaire!I5),IF(ISBLANK(Questionnaire!J5),"ERROR",1),2),3),4),5),6),7)</f>
        <v>ERROR</v>
      </c>
      <c r="C2" t="str">
        <f>IF(ISBLANK(Questionnaire!J5),IF(ISBLANK(Questionnaire!I5),IF(ISBLANK(Questionnaire!H5),IF(ISBLANK(Questionnaire!G5),IF(ISBLANK(Questionnaire!F5),IF(ISBLANK(Questionnaire!E5),IF(ISBLANK(Questionnaire!D5),"ERROR",7),6),5),4),3),2),1)</f>
        <v>ERROR</v>
      </c>
      <c r="D2" t="str">
        <f>IF(B2=C2, "PASS", "FAIL")</f>
        <v>PASS</v>
      </c>
      <c r="E2" t="str">
        <f>IF(OR(B2="ERROR", C2="ERROR"), "FAIL", "PASS")</f>
        <v>FAIL</v>
      </c>
    </row>
    <row r="3" spans="1:5" ht="15">
      <c r="A3" s="3">
        <v>2</v>
      </c>
      <c r="B3" t="str">
        <f>IF(ISBLANK(Questionnaire!D6),IF(ISBLANK(Questionnaire!E6),IF(ISBLANK(Questionnaire!F6),IF(ISBLANK(Questionnaire!G6),IF(ISBLANK(Questionnaire!H6),IF(ISBLANK(Questionnaire!I6),IF(ISBLANK(Questionnaire!J6),"ERROR",7),6),5),4),3),2),1)</f>
        <v>ERROR</v>
      </c>
      <c r="C3" t="str">
        <f>IF(ISBLANK(Questionnaire!D6),IF(ISBLANK(Questionnaire!E6),IF(ISBLANK(Questionnaire!F6),IF(ISBLANK(Questionnaire!G6),IF(ISBLANK(Questionnaire!H6),IF(ISBLANK(Questionnaire!I6),IF(ISBLANK(Questionnaire!J6),"ERROR",7),6),5),4),3),2),1)</f>
        <v>ERROR</v>
      </c>
      <c r="D3" t="str">
        <f t="shared" ref="D3:D21" si="0">IF(B3=C3, "PASS", "FAIL")</f>
        <v>PASS</v>
      </c>
      <c r="E3" t="str">
        <f t="shared" ref="E3:E21" si="1">IF(OR(B3="ERROR", C3="ERROR"), "FAIL", "PASS")</f>
        <v>FAIL</v>
      </c>
    </row>
    <row r="4" spans="1:5" ht="15">
      <c r="A4" s="3">
        <v>3</v>
      </c>
      <c r="B4" t="str">
        <f>IF(ISBLANK(Questionnaire!D7),IF(ISBLANK(Questionnaire!E7),IF(ISBLANK(Questionnaire!F7),IF(ISBLANK(Questionnaire!G7),IF(ISBLANK(Questionnaire!H7),IF(ISBLANK(Questionnaire!I7),IF(ISBLANK(Questionnaire!J7),"ERROR",1),2),3),4),5),6),7)</f>
        <v>ERROR</v>
      </c>
      <c r="C4" t="str">
        <f>IF(ISBLANK(Questionnaire!J7),IF(ISBLANK(Questionnaire!I7),IF(ISBLANK(Questionnaire!H7),IF(ISBLANK(Questionnaire!G7),IF(ISBLANK(Questionnaire!F7),IF(ISBLANK(Questionnaire!E7),IF(ISBLANK(Questionnaire!D7),"ERROR",7),6),5),4),3),2),1)</f>
        <v>ERROR</v>
      </c>
      <c r="D4" t="str">
        <f t="shared" si="0"/>
        <v>PASS</v>
      </c>
      <c r="E4" t="str">
        <f t="shared" si="1"/>
        <v>FAIL</v>
      </c>
    </row>
    <row r="5" spans="1:5" ht="15">
      <c r="A5" s="3">
        <v>4</v>
      </c>
      <c r="B5" t="str">
        <f>IF(ISBLANK(Questionnaire!D8),IF(ISBLANK(Questionnaire!E8),IF(ISBLANK(Questionnaire!F8),IF(ISBLANK(Questionnaire!G8),IF(ISBLANK(Questionnaire!H8),IF(ISBLANK(Questionnaire!I8),IF(ISBLANK(Questionnaire!J8),"ERROR",1),2),3),4),5),6),7)</f>
        <v>ERROR</v>
      </c>
      <c r="C5" t="str">
        <f>IF(ISBLANK(Questionnaire!J8),IF(ISBLANK(Questionnaire!I8),IF(ISBLANK(Questionnaire!H8),IF(ISBLANK(Questionnaire!G8),IF(ISBLANK(Questionnaire!F8),IF(ISBLANK(Questionnaire!E8),IF(ISBLANK(Questionnaire!D8),"ERROR",7),6),5),4),3),2),1)</f>
        <v>ERROR</v>
      </c>
      <c r="D5" t="str">
        <f t="shared" si="0"/>
        <v>PASS</v>
      </c>
      <c r="E5" t="str">
        <f t="shared" si="1"/>
        <v>FAIL</v>
      </c>
    </row>
    <row r="6" spans="1:5" ht="15">
      <c r="A6" s="3">
        <v>5</v>
      </c>
      <c r="B6" t="str">
        <f>IF(ISBLANK(Questionnaire!D9),IF(ISBLANK(Questionnaire!E9),IF(ISBLANK(Questionnaire!F9),IF(ISBLANK(Questionnaire!G9),IF(ISBLANK(Questionnaire!H9),IF(ISBLANK(Questionnaire!I9),IF(ISBLANK(Questionnaire!J9),"ERROR",7),6),5),4),3),2),1)</f>
        <v>ERROR</v>
      </c>
      <c r="C6" t="str">
        <f>IF(ISBLANK(Questionnaire!J9),IF(ISBLANK(Questionnaire!I9),IF(ISBLANK(Questionnaire!H9),IF(ISBLANK(Questionnaire!G9),IF(ISBLANK(Questionnaire!F9),IF(ISBLANK(Questionnaire!E9),IF(ISBLANK(Questionnaire!D9),"ERROR",1),2),3),4),5),6),7)</f>
        <v>ERROR</v>
      </c>
      <c r="D6" t="str">
        <f t="shared" si="0"/>
        <v>PASS</v>
      </c>
      <c r="E6" t="str">
        <f t="shared" si="1"/>
        <v>FAIL</v>
      </c>
    </row>
    <row r="7" spans="1:5" ht="15">
      <c r="A7" s="3">
        <v>6</v>
      </c>
      <c r="B7" t="str">
        <f>IF(ISBLANK(Questionnaire!D10),IF(ISBLANK(Questionnaire!E10),IF(ISBLANK(Questionnaire!F10),IF(ISBLANK(Questionnaire!G10),IF(ISBLANK(Questionnaire!H10),IF(ISBLANK(Questionnaire!I10),IF(ISBLANK(Questionnaire!J10),"ERROR",7),6),5),4),3),2),1)</f>
        <v>ERROR</v>
      </c>
      <c r="C7" t="str">
        <f>IF(ISBLANK(Questionnaire!J10),IF(ISBLANK(Questionnaire!I10),IF(ISBLANK(Questionnaire!H10),IF(ISBLANK(Questionnaire!G10),IF(ISBLANK(Questionnaire!F10),IF(ISBLANK(Questionnaire!E10),IF(ISBLANK(Questionnaire!D10),"ERROR",1),2),3),4),5),6),7)</f>
        <v>ERROR</v>
      </c>
      <c r="D7" t="str">
        <f t="shared" si="0"/>
        <v>PASS</v>
      </c>
      <c r="E7" t="str">
        <f t="shared" si="1"/>
        <v>FAIL</v>
      </c>
    </row>
    <row r="8" spans="1:5" ht="15">
      <c r="A8" s="3">
        <v>7</v>
      </c>
      <c r="B8" t="str">
        <f>IF(ISBLANK(Questionnaire!D11),IF(ISBLANK(Questionnaire!E11),IF(ISBLANK(Questionnaire!F11),IF(ISBLANK(Questionnaire!G11),IF(ISBLANK(Questionnaire!H11),IF(ISBLANK(Questionnaire!I11),IF(ISBLANK(Questionnaire!J11),"ERROR",7),6),5),4),3),2),1)</f>
        <v>ERROR</v>
      </c>
      <c r="C8" t="str">
        <f>IF(ISBLANK(Questionnaire!J11),IF(ISBLANK(Questionnaire!I11),IF(ISBLANK(Questionnaire!H11),IF(ISBLANK(Questionnaire!G11),IF(ISBLANK(Questionnaire!F11),IF(ISBLANK(Questionnaire!E11),IF(ISBLANK(Questionnaire!D11),"ERROR",1),2),3),4),5),6),7)</f>
        <v>ERROR</v>
      </c>
      <c r="D8" t="str">
        <f t="shared" si="0"/>
        <v>PASS</v>
      </c>
      <c r="E8" t="str">
        <f t="shared" si="1"/>
        <v>FAIL</v>
      </c>
    </row>
    <row r="9" spans="1:5" ht="15">
      <c r="A9" s="3">
        <v>8</v>
      </c>
      <c r="B9" t="str">
        <f>IF(ISBLANK(Questionnaire!D12),IF(ISBLANK(Questionnaire!E12),IF(ISBLANK(Questionnaire!F12),IF(ISBLANK(Questionnaire!G12),IF(ISBLANK(Questionnaire!H12),IF(ISBLANK(Questionnaire!I12),IF(ISBLANK(Questionnaire!J12),"ERROR",7),6),5),4),3),2),1)</f>
        <v>ERROR</v>
      </c>
      <c r="C9" t="str">
        <f>IF(ISBLANK(Questionnaire!J12),IF(ISBLANK(Questionnaire!I12),IF(ISBLANK(Questionnaire!H12),IF(ISBLANK(Questionnaire!G12),IF(ISBLANK(Questionnaire!F12),IF(ISBLANK(Questionnaire!E12),IF(ISBLANK(Questionnaire!D12),"ERROR",1),2),3),4),5),6),7)</f>
        <v>ERROR</v>
      </c>
      <c r="D9" t="str">
        <f t="shared" si="0"/>
        <v>PASS</v>
      </c>
      <c r="E9" t="str">
        <f t="shared" si="1"/>
        <v>FAIL</v>
      </c>
    </row>
    <row r="10" spans="1:5" ht="15">
      <c r="A10" s="3">
        <v>9</v>
      </c>
      <c r="B10" t="str">
        <f>IF(ISBLANK(Questionnaire!D13),IF(ISBLANK(Questionnaire!E13),IF(ISBLANK(Questionnaire!F13),IF(ISBLANK(Questionnaire!G13),IF(ISBLANK(Questionnaire!H13),IF(ISBLANK(Questionnaire!I13),IF(ISBLANK(Questionnaire!J13),"ERROR",1),2),3),4),5),6),7)</f>
        <v>ERROR</v>
      </c>
      <c r="C10" t="str">
        <f>IF(ISBLANK(Questionnaire!J13),IF(ISBLANK(Questionnaire!I13),IF(ISBLANK(Questionnaire!H13),IF(ISBLANK(Questionnaire!G13),IF(ISBLANK(Questionnaire!F13),IF(ISBLANK(Questionnaire!E13),IF(ISBLANK(Questionnaire!D13),"ERROR",7),6),5),4),3),2),1)</f>
        <v>ERROR</v>
      </c>
      <c r="D10" t="str">
        <f t="shared" si="0"/>
        <v>PASS</v>
      </c>
      <c r="E10" t="str">
        <f t="shared" si="1"/>
        <v>FAIL</v>
      </c>
    </row>
    <row r="11" spans="1:5" ht="15">
      <c r="A11" s="3">
        <v>10</v>
      </c>
      <c r="B11" t="str">
        <f>IF(ISBLANK(Questionnaire!D14),IF(ISBLANK(Questionnaire!E14),IF(ISBLANK(Questionnaire!F14),IF(ISBLANK(Questionnaire!G14),IF(ISBLANK(Questionnaire!H14),IF(ISBLANK(Questionnaire!I14),IF(ISBLANK(Questionnaire!J14),"ERROR",1),2),3),4),5),6),7)</f>
        <v>ERROR</v>
      </c>
      <c r="C11" t="str">
        <f>IF(ISBLANK(Questionnaire!J14),IF(ISBLANK(Questionnaire!I14),IF(ISBLANK(Questionnaire!H14),IF(ISBLANK(Questionnaire!G14),IF(ISBLANK(Questionnaire!F14),IF(ISBLANK(Questionnaire!E14),IF(ISBLANK(Questionnaire!D14),"ERROR",7),6),5),4),3),2),1)</f>
        <v>ERROR</v>
      </c>
      <c r="D11" t="str">
        <f t="shared" si="0"/>
        <v>PASS</v>
      </c>
      <c r="E11" t="str">
        <f t="shared" si="1"/>
        <v>FAIL</v>
      </c>
    </row>
    <row r="12" spans="1:5" ht="15">
      <c r="A12" s="3">
        <v>11</v>
      </c>
      <c r="B12" t="str">
        <f>IF(ISBLANK(Questionnaire!D15),IF(ISBLANK(Questionnaire!E15),IF(ISBLANK(Questionnaire!F15),IF(ISBLANK(Questionnaire!G15),IF(ISBLANK(Questionnaire!H15),IF(ISBLANK(Questionnaire!I15),IF(ISBLANK(Questionnaire!J15),"ERROR",7),6),5),4),3),2),1)</f>
        <v>ERROR</v>
      </c>
      <c r="C12" t="str">
        <f>IF(ISBLANK(Questionnaire!J15),IF(ISBLANK(Questionnaire!I15),IF(ISBLANK(Questionnaire!H15),IF(ISBLANK(Questionnaire!G15),IF(ISBLANK(Questionnaire!F15),IF(ISBLANK(Questionnaire!E15),IF(ISBLANK(Questionnaire!D15),"ERROR",1),2),3),4),5),6),7)</f>
        <v>ERROR</v>
      </c>
      <c r="D12" t="str">
        <f t="shared" si="0"/>
        <v>PASS</v>
      </c>
      <c r="E12" t="str">
        <f t="shared" si="1"/>
        <v>FAIL</v>
      </c>
    </row>
    <row r="13" spans="1:5" ht="15">
      <c r="A13" s="3">
        <v>12</v>
      </c>
      <c r="B13" t="str">
        <f>IF(ISBLANK(Questionnaire!D16),IF(ISBLANK(Questionnaire!E16),IF(ISBLANK(Questionnaire!F16),IF(ISBLANK(Questionnaire!G16),IF(ISBLANK(Questionnaire!H16),IF(ISBLANK(Questionnaire!I16),IF(ISBLANK(Questionnaire!J16),"ERROR",7),6),5),4),3),2),1)</f>
        <v>ERROR</v>
      </c>
      <c r="C13" t="str">
        <f>IF(ISBLANK(Questionnaire!J16),IF(ISBLANK(Questionnaire!I16),IF(ISBLANK(Questionnaire!H16),IF(ISBLANK(Questionnaire!G16),IF(ISBLANK(Questionnaire!F16),IF(ISBLANK(Questionnaire!E16),IF(ISBLANK(Questionnaire!D16),"ERROR",1),2),3),4),5),6),7)</f>
        <v>ERROR</v>
      </c>
      <c r="D13" t="str">
        <f t="shared" si="0"/>
        <v>PASS</v>
      </c>
      <c r="E13" t="str">
        <f t="shared" si="1"/>
        <v>FAIL</v>
      </c>
    </row>
    <row r="14" spans="1:5" ht="15">
      <c r="A14" s="3">
        <v>13</v>
      </c>
      <c r="B14" t="str">
        <f>IF(ISBLANK(Questionnaire!D17),IF(ISBLANK(Questionnaire!E17),IF(ISBLANK(Questionnaire!F17),IF(ISBLANK(Questionnaire!G17),IF(ISBLANK(Questionnaire!H17),IF(ISBLANK(Questionnaire!I17),IF(ISBLANK(Questionnaire!J17),"ERROR",1),2),3),4),5),6),7)</f>
        <v>ERROR</v>
      </c>
      <c r="C14" t="str">
        <f>IF(ISBLANK(Questionnaire!J17),IF(ISBLANK(Questionnaire!I17),IF(ISBLANK(Questionnaire!H17),IF(ISBLANK(Questionnaire!G17),IF(ISBLANK(Questionnaire!F17),IF(ISBLANK(Questionnaire!E17),IF(ISBLANK(Questionnaire!D17),"ERROR",7),6),5),4),3),2),1)</f>
        <v>ERROR</v>
      </c>
      <c r="D14" t="str">
        <f t="shared" si="0"/>
        <v>PASS</v>
      </c>
      <c r="E14" t="str">
        <f t="shared" si="1"/>
        <v>FAIL</v>
      </c>
    </row>
    <row r="15" spans="1:5" ht="15">
      <c r="A15" s="3">
        <v>14</v>
      </c>
      <c r="B15" t="str">
        <f>IF(ISBLANK(Questionnaire!D18),IF(ISBLANK(Questionnaire!E18),IF(ISBLANK(Questionnaire!F18),IF(ISBLANK(Questionnaire!G18),IF(ISBLANK(Questionnaire!H18),IF(ISBLANK(Questionnaire!I18),IF(ISBLANK(Questionnaire!J18),"ERROR",1),2),3),4),5),6),7)</f>
        <v>ERROR</v>
      </c>
      <c r="C15" t="str">
        <f>IF(ISBLANK(Questionnaire!J18),IF(ISBLANK(Questionnaire!I18),IF(ISBLANK(Questionnaire!H18),IF(ISBLANK(Questionnaire!G18),IF(ISBLANK(Questionnaire!F18),IF(ISBLANK(Questionnaire!E18),IF(ISBLANK(Questionnaire!D18),"ERROR",7),6),5),4),3),2),1)</f>
        <v>ERROR</v>
      </c>
      <c r="D15" t="str">
        <f t="shared" si="0"/>
        <v>PASS</v>
      </c>
      <c r="E15" t="str">
        <f t="shared" si="1"/>
        <v>FAIL</v>
      </c>
    </row>
    <row r="16" spans="1:5" ht="15">
      <c r="A16" s="3">
        <v>15</v>
      </c>
      <c r="B16" t="str">
        <f>IF(ISBLANK(Questionnaire!D19),IF(ISBLANK(Questionnaire!E19),IF(ISBLANK(Questionnaire!F19),IF(ISBLANK(Questionnaire!G19),IF(ISBLANK(Questionnaire!H19),IF(ISBLANK(Questionnaire!I19),IF(ISBLANK(Questionnaire!J19),"ERROR",7),6),5),4),3),2),1)</f>
        <v>ERROR</v>
      </c>
      <c r="C16" t="str">
        <f>IF(ISBLANK(Questionnaire!J19),IF(ISBLANK(Questionnaire!I19),IF(ISBLANK(Questionnaire!H19),IF(ISBLANK(Questionnaire!G19),IF(ISBLANK(Questionnaire!F19),IF(ISBLANK(Questionnaire!E19),IF(ISBLANK(Questionnaire!D19),"ERROR",1),2),3),4),5),6),7)</f>
        <v>ERROR</v>
      </c>
      <c r="D16" t="str">
        <f t="shared" si="0"/>
        <v>PASS</v>
      </c>
      <c r="E16" t="str">
        <f t="shared" si="1"/>
        <v>FAIL</v>
      </c>
    </row>
    <row r="17" spans="1:5" ht="15">
      <c r="A17" s="3">
        <v>16</v>
      </c>
      <c r="B17" t="str">
        <f>IF(ISBLANK(Questionnaire!D20),IF(ISBLANK(Questionnaire!E20),IF(ISBLANK(Questionnaire!F20),IF(ISBLANK(Questionnaire!G20),IF(ISBLANK(Questionnaire!H20),IF(ISBLANK(Questionnaire!I20),IF(ISBLANK(Questionnaire!J20),"ERROR",1),2),3),4),5),6),7)</f>
        <v>ERROR</v>
      </c>
      <c r="C17" t="str">
        <f>IF(ISBLANK(Questionnaire!J20),IF(ISBLANK(Questionnaire!I20),IF(ISBLANK(Questionnaire!H20),IF(ISBLANK(Questionnaire!G20),IF(ISBLANK(Questionnaire!F20),IF(ISBLANK(Questionnaire!E20),IF(ISBLANK(Questionnaire!D20),"ERROR",7),6),5),4),3),2),1)</f>
        <v>ERROR</v>
      </c>
      <c r="D17" t="str">
        <f t="shared" si="0"/>
        <v>PASS</v>
      </c>
      <c r="E17" t="str">
        <f t="shared" si="1"/>
        <v>FAIL</v>
      </c>
    </row>
    <row r="18" spans="1:5" ht="15">
      <c r="A18" s="3">
        <v>17</v>
      </c>
      <c r="B18" t="str">
        <f>IF(ISBLANK(Questionnaire!D21),IF(ISBLANK(Questionnaire!E21),IF(ISBLANK(Questionnaire!F21),IF(ISBLANK(Questionnaire!G21),IF(ISBLANK(Questionnaire!H21),IF(ISBLANK(Questionnaire!I21),IF(ISBLANK(Questionnaire!J21),"ERROR",1),2),3),4),5),6),7)</f>
        <v>ERROR</v>
      </c>
      <c r="C18" t="str">
        <f>IF(ISBLANK(Questionnaire!J21),IF(ISBLANK(Questionnaire!I21),IF(ISBLANK(Questionnaire!H21),IF(ISBLANK(Questionnaire!G21),IF(ISBLANK(Questionnaire!F21),IF(ISBLANK(Questionnaire!E21),IF(ISBLANK(Questionnaire!D21),"ERROR",7),6),5),4),3),2),1)</f>
        <v>ERROR</v>
      </c>
      <c r="D18" t="str">
        <f t="shared" si="0"/>
        <v>PASS</v>
      </c>
      <c r="E18" t="str">
        <f t="shared" si="1"/>
        <v>FAIL</v>
      </c>
    </row>
    <row r="19" spans="1:5" ht="15">
      <c r="A19" s="3">
        <v>18</v>
      </c>
      <c r="B19" t="str">
        <f>IF(ISBLANK(Questionnaire!D22),IF(ISBLANK(Questionnaire!E22),IF(ISBLANK(Questionnaire!F22),IF(ISBLANK(Questionnaire!G22),IF(ISBLANK(Questionnaire!H22),IF(ISBLANK(Questionnaire!I22),IF(ISBLANK(Questionnaire!J22),"ERROR",1),2),3),4),5),6),7)</f>
        <v>ERROR</v>
      </c>
      <c r="C19" t="str">
        <f>IF(ISBLANK(Questionnaire!J22),IF(ISBLANK(Questionnaire!I22),IF(ISBLANK(Questionnaire!H22),IF(ISBLANK(Questionnaire!G22),IF(ISBLANK(Questionnaire!F22),IF(ISBLANK(Questionnaire!E22),IF(ISBLANK(Questionnaire!D22),"ERROR",7),6),5),4),3),2),1)</f>
        <v>ERROR</v>
      </c>
      <c r="D19" t="str">
        <f t="shared" si="0"/>
        <v>PASS</v>
      </c>
      <c r="E19" t="str">
        <f t="shared" si="1"/>
        <v>FAIL</v>
      </c>
    </row>
    <row r="20" spans="1:5" ht="15">
      <c r="A20" s="3">
        <v>19</v>
      </c>
      <c r="B20" t="str">
        <f>IF(ISBLANK(Questionnaire!D23),IF(ISBLANK(Questionnaire!E23),IF(ISBLANK(Questionnaire!F23),IF(ISBLANK(Questionnaire!G23),IF(ISBLANK(Questionnaire!H23),IF(ISBLANK(Questionnaire!I23),IF(ISBLANK(Questionnaire!J23),"ERROR",1),2),3),4),5),6),7)</f>
        <v>ERROR</v>
      </c>
      <c r="C20" t="str">
        <f>IF(ISBLANK(Questionnaire!J23),IF(ISBLANK(Questionnaire!I23),IF(ISBLANK(Questionnaire!H23),IF(ISBLANK(Questionnaire!G23),IF(ISBLANK(Questionnaire!F23),IF(ISBLANK(Questionnaire!E23),IF(ISBLANK(Questionnaire!D23),"ERROR",7),6),5),4),3),2),1)</f>
        <v>ERROR</v>
      </c>
      <c r="D20" t="str">
        <f t="shared" si="0"/>
        <v>PASS</v>
      </c>
      <c r="E20" t="str">
        <f t="shared" si="1"/>
        <v>FAIL</v>
      </c>
    </row>
    <row r="21" spans="1:5" ht="15">
      <c r="A21" s="3">
        <v>20</v>
      </c>
      <c r="B21" t="str">
        <f>IF(ISBLANK(Questionnaire!D24),IF(ISBLANK(Questionnaire!E24),IF(ISBLANK(Questionnaire!F24),IF(ISBLANK(Questionnaire!G24),IF(ISBLANK(Questionnaire!H24),IF(ISBLANK(Questionnaire!I24),IF(ISBLANK(Questionnaire!J24),"ERROR",7),6),5),4),3),2),1)</f>
        <v>ERROR</v>
      </c>
      <c r="C21" t="str">
        <f>IF(ISBLANK(Questionnaire!J24),IF(ISBLANK(Questionnaire!I24),IF(ISBLANK(Questionnaire!H24),IF(ISBLANK(Questionnaire!G24),IF(ISBLANK(Questionnaire!F24),IF(ISBLANK(Questionnaire!E24),IF(ISBLANK(Questionnaire!D24),"ERROR",1),2),3),4),5),6),7)</f>
        <v>ERROR</v>
      </c>
      <c r="D21" t="str">
        <f t="shared" si="0"/>
        <v>PASS</v>
      </c>
      <c r="E21" t="str">
        <f t="shared" si="1"/>
        <v>FAIL</v>
      </c>
    </row>
    <row r="23" spans="1:5" ht="15">
      <c r="A23" s="3">
        <v>1</v>
      </c>
      <c r="D23" t="str" cm="1">
        <f t="array" ref="D23:D42">IFERROR(SEARCH("FAIL",D2:D21), "PASS")</f>
        <v>PASS</v>
      </c>
      <c r="E23" cm="1">
        <f t="array" ref="E23:E42">IFERROR(SEARCH("FAIL",E2:E21), "PASS")</f>
        <v>1</v>
      </c>
    </row>
    <row r="24" spans="1:5" ht="15">
      <c r="A24" s="3">
        <v>2</v>
      </c>
      <c r="D24" t="str">
        <v>PASS</v>
      </c>
      <c r="E24">
        <v>1</v>
      </c>
    </row>
    <row r="25" spans="1:5" ht="15">
      <c r="A25" s="3">
        <v>3</v>
      </c>
      <c r="D25" t="str">
        <v>PASS</v>
      </c>
      <c r="E25">
        <v>1</v>
      </c>
    </row>
    <row r="26" spans="1:5" ht="15">
      <c r="A26" s="3">
        <v>4</v>
      </c>
      <c r="D26" t="str">
        <v>PASS</v>
      </c>
      <c r="E26">
        <v>1</v>
      </c>
    </row>
    <row r="27" spans="1:5" ht="15">
      <c r="A27" s="3">
        <v>5</v>
      </c>
      <c r="D27" t="str">
        <v>PASS</v>
      </c>
      <c r="E27">
        <v>1</v>
      </c>
    </row>
    <row r="28" spans="1:5" ht="15">
      <c r="A28" s="3">
        <v>6</v>
      </c>
      <c r="D28" t="str">
        <v>PASS</v>
      </c>
      <c r="E28">
        <v>1</v>
      </c>
    </row>
    <row r="29" spans="1:5" ht="15">
      <c r="A29" s="3">
        <v>7</v>
      </c>
      <c r="D29" t="str">
        <v>PASS</v>
      </c>
      <c r="E29">
        <v>1</v>
      </c>
    </row>
    <row r="30" spans="1:5" ht="15">
      <c r="A30" s="3">
        <v>8</v>
      </c>
      <c r="D30" t="str">
        <v>PASS</v>
      </c>
      <c r="E30">
        <v>1</v>
      </c>
    </row>
    <row r="31" spans="1:5" ht="15">
      <c r="A31" s="3">
        <v>9</v>
      </c>
      <c r="D31" t="str">
        <v>PASS</v>
      </c>
      <c r="E31">
        <v>1</v>
      </c>
    </row>
    <row r="32" spans="1:5" ht="15">
      <c r="A32" s="3">
        <v>10</v>
      </c>
      <c r="D32" t="str">
        <v>PASS</v>
      </c>
      <c r="E32">
        <v>1</v>
      </c>
    </row>
    <row r="33" spans="1:5" ht="15">
      <c r="A33" s="3">
        <v>11</v>
      </c>
      <c r="D33" t="str">
        <v>PASS</v>
      </c>
      <c r="E33">
        <v>1</v>
      </c>
    </row>
    <row r="34" spans="1:5" ht="15">
      <c r="A34" s="3">
        <v>12</v>
      </c>
      <c r="D34" t="str">
        <v>PASS</v>
      </c>
      <c r="E34">
        <v>1</v>
      </c>
    </row>
    <row r="35" spans="1:5" ht="15">
      <c r="A35" s="3">
        <v>13</v>
      </c>
      <c r="D35" t="str">
        <v>PASS</v>
      </c>
      <c r="E35">
        <v>1</v>
      </c>
    </row>
    <row r="36" spans="1:5" ht="15">
      <c r="A36" s="3">
        <v>14</v>
      </c>
      <c r="D36" t="str">
        <v>PASS</v>
      </c>
      <c r="E36">
        <v>1</v>
      </c>
    </row>
    <row r="37" spans="1:5" ht="15">
      <c r="A37" s="3">
        <v>15</v>
      </c>
      <c r="D37" t="str">
        <v>PASS</v>
      </c>
      <c r="E37">
        <v>1</v>
      </c>
    </row>
    <row r="38" spans="1:5" ht="15">
      <c r="A38" s="3">
        <v>16</v>
      </c>
      <c r="D38" t="str">
        <v>PASS</v>
      </c>
      <c r="E38">
        <v>1</v>
      </c>
    </row>
    <row r="39" spans="1:5" ht="15">
      <c r="A39" s="3">
        <v>17</v>
      </c>
      <c r="D39" t="str">
        <v>PASS</v>
      </c>
      <c r="E39">
        <v>1</v>
      </c>
    </row>
    <row r="40" spans="1:5" ht="15">
      <c r="A40" s="3">
        <v>18</v>
      </c>
      <c r="D40" t="str">
        <v>PASS</v>
      </c>
      <c r="E40">
        <v>1</v>
      </c>
    </row>
    <row r="41" spans="1:5" ht="15">
      <c r="A41" s="3">
        <v>19</v>
      </c>
      <c r="D41" t="str">
        <v>PASS</v>
      </c>
      <c r="E41">
        <v>1</v>
      </c>
    </row>
    <row r="42" spans="1:5" ht="15">
      <c r="A42" s="3">
        <v>20</v>
      </c>
      <c r="D42" t="str">
        <v>PASS</v>
      </c>
      <c r="E42">
        <v>1</v>
      </c>
    </row>
    <row r="44" spans="1:5">
      <c r="D44">
        <f>SUM(_xlfn.ANCHORARRAY(D23))</f>
        <v>0</v>
      </c>
      <c r="E44">
        <f>SUM(_xlfn.ANCHORARRAY(E23))</f>
        <v>20</v>
      </c>
    </row>
    <row r="45" spans="1:5">
      <c r="D45" s="4" t="str">
        <f>IF(D44=0, "PASS", "ERROR")</f>
        <v>PASS</v>
      </c>
      <c r="E45" s="4" t="str">
        <f>IF(E44=0, "PASS", "ERROR")</f>
        <v>ERROR</v>
      </c>
    </row>
  </sheetData>
  <sheetProtection algorithmName="SHA-512" hashValue="punoerO2cZYWkfgtjvmY/3WAukFb7nM7lVmRf2GsxvQqj8P7v79fyISfi7FyyDerRQZ22nQswvjxvl3QuO2eJw==" saltValue="KJWfFoeh6X0Gw7Mka6lZFQ==" spinCount="100000" sheet="1" objects="1" scenarios="1"/>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Questionnaire</vt:lpstr>
      <vt:lpstr>Scoring</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Sommer</dc:creator>
  <cp:lastModifiedBy>Elias Sommer</cp:lastModifiedBy>
  <dcterms:created xsi:type="dcterms:W3CDTF">2024-10-21T20:34:51Z</dcterms:created>
  <dcterms:modified xsi:type="dcterms:W3CDTF">2024-10-21T23:56:15Z</dcterms:modified>
</cp:coreProperties>
</file>